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d\Videos\"/>
    </mc:Choice>
  </mc:AlternateContent>
  <bookViews>
    <workbookView xWindow="0" yWindow="0" windowWidth="28800" windowHeight="12150"/>
  </bookViews>
  <sheets>
    <sheet name="Resumen Unidad" sheetId="3" r:id="rId1"/>
  </sheets>
  <definedNames>
    <definedName name="_xlnm._FilterDatabase" localSheetId="0" hidden="1">'Resumen Unidad'!$C$7:$Y$7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<sst xmlns="http://schemas.openxmlformats.org/spreadsheetml/2006/main" count="36" uniqueCount="36">
  <si>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Reporte Resumen Unidad</t>
  </si>
  <si>
    <t>Empresa</t>
  </si>
  <si>
    <t>INTERNACIONAL TRACK DE MEXICO (Global)</t>
  </si>
  <si>
    <t>Color</t>
  </si>
  <si>
    <t>Ultimo Reporte</t>
  </si>
  <si>
    <t>Unidad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</si>
  <si>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</si>
  <si>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</si>
  <si>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</si>
  <si>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</si>
  <si>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</si>
  <si>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</si>
  <si>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</si>
  <si>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</si>
  <si>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</si>
  <si>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</si>
  <si>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</si>
  <si>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</si>
  <si>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</si>
  <si>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</si>
  <si>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</si>
  <si>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</si>
  <si>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</si>
  <si>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</si>
  <si>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</si>
  <si>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</si>
  <si>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</si>
  <si>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/>
  </si>
  <si>
    <t>Al Oeste, a 12.936 kms de SALIDA DE MTY., San Pedro Garza García, Nuevo León</t>
  </si>
  <si>
    <t>San Pedro Garza García, Nuevo León</t>
  </si>
  <si>
    <t>General</t>
  </si>
  <si>
    <t>Ignición OFF</t>
  </si>
  <si>
    <t xml:space="preserve"> </t>
  </si>
  <si>
    <t>Al Oeste, a 12.931 kms de SALIDA DE MTY., San Pedro Garza García, Nuevo León</t>
  </si>
  <si>
    <t>Ignición ON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</si>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</sst>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text"/>
    <numFmt numFmtId="165" formatCode="dd/mm/yyyy"/>
    <numFmt numFmtId="166" formatCode="hh:mm AM/PM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1" applyBorder="1" xfId="0" applyProtection="1" applyAlignment="1">
      <alignment horizontal="left"/>
    </xf>
    <xf numFmtId="49" applyNumberFormat="1" fontId="0" applyFont="1" fillId="4" applyFill="1" borderId="1" applyBorder="1" xfId="0" applyProtection="1" applyAlignment="1">
      <alignment horizontal="left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right" vertical="center"/>
    </xf>
    <xf numFmtId="49" applyNumberFormat="1" fontId="1" applyFont="1" fillId="5" applyFill="1" borderId="4" applyBorder="1" xfId="0" applyProtection="1" applyAlignment="1">
      <alignment horizontal="center" vertical="center"/>
    </xf>
    <xf numFmtId="49" applyNumberFormat="1" fontId="4" applyFont="1" fillId="5" applyFill="1" borderId="4" applyBorder="1" xfId="0" applyProtection="1" applyAlignment="1">
      <alignment horizontal="center" vertical="center"/>
    </xf>
    <xf numFmtId="0" applyNumberFormat="1" fontId="5" applyFont="1" fillId="5" applyFill="1" borderId="4" applyBorder="1" xfId="0" applyProtection="1" applyAlignment="1">
      <alignment horizontal="center" vertical="center"/>
    </xf>
    <xf numFmtId="49" applyNumberFormat="1" fontId="1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2" applyBorder="1" xfId="0" applyProtection="1" applyAlignment="1">
      <alignment horizontal="left"/>
    </xf>
    <xf numFmtId="49" applyNumberFormat="1" fontId="0" applyFont="1" fillId="4" applyFill="1" borderId="2" applyBorder="1" xfId="0" applyProtection="1" applyAlignment="1">
      <alignment horizontal="left"/>
    </xf>
    <xf numFmtId="49" applyNumberFormat="1" fontId="1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49" applyNumberFormat="1" fontId="0" applyFont="1" fillId="3" applyFill="1" borderId="5" applyBorder="1" xfId="0" applyProtection="1" applyAlignment="1">
      <alignment horizontal="left"/>
    </xf>
    <xf numFmtId="49" applyNumberFormat="1" fontId="0" applyFont="1" fillId="4" applyFill="1" borderId="5" applyBorder="1" xfId="0" applyProtection="1" applyAlignment="1">
      <alignment horizontal="left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164" applyNumberFormat="1" fontId="0" applyFont="1" fillId="0" applyFill="1" borderId="1" applyBorder="1" xfId="0" applyProtection="1"/>
    <xf numFmtId="164" applyNumberFormat="1" fontId="0" applyFont="1" fillId="3" applyFill="1" borderId="1" applyBorder="1" xfId="0" applyProtection="1" applyAlignment="1">
      <alignment horizontal="left"/>
    </xf>
    <xf numFmtId="165" applyNumberFormat="1" fontId="0" applyFont="1" fillId="3" applyFill="1" borderId="1" applyBorder="1" xfId="0" applyProtection="1" applyAlignment="1">
      <alignment horizontal="center"/>
    </xf>
    <xf numFmtId="166" applyNumberFormat="1" fontId="0" applyFont="1" fillId="3" applyFill="1" borderId="1" applyBorder="1" xfId="0" applyProtection="1" applyAlignment="1">
      <alignment horizontal="center"/>
    </xf>
    <xf numFmtId="164" applyNumberFormat="1" fontId="0" applyFont="1" fillId="4" applyFill="1" borderId="1" applyBorder="1" xfId="0" applyProtection="1"/>
    <xf numFmtId="164" applyNumberFormat="1" fontId="0" applyFont="1" fillId="4" applyFill="1" borderId="1" applyBorder="1" xfId="0" applyProtection="1" applyAlignment="1">
      <alignment horizontal="left"/>
    </xf>
    <xf numFmtId="165" applyNumberFormat="1" fontId="0" applyFont="1" fillId="4" applyFill="1" borderId="1" applyBorder="1" xfId="0" applyProtection="1" applyAlignment="1">
      <alignment horizontal="center"/>
    </xf>
    <xf numFmtId="166" applyNumberFormat="1" fontId="0" applyFont="1" fillId="4" applyFill="1" borderId="1" applyBorder="1" xfId="0" applyProtection="1" applyAlignment="1">
      <alignment horizontal="center"/>
    </xf>
  </cellXfs>
  <cellStyles count="1">
    <cellStyle name="Normal" xfId="0" builtinId="0"/>
  </cellStyles>
  <dxfs count="1">
    <d:dxf xmlns:d="http://schemas.openxmlformats.org/spreadsheetml/2006/main">
      <fill>
        <patternFill>
          <bgColor rgb="ffde0050"/>
        </patternFill>
      </fill>
    </d:dxf>
  </dxfs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47625</xdr:rowOff>
    </xdr:from>
    <xdr:to>
      <xdr:col>2</xdr:col>
      <xdr:colOff>2333625</xdr:colOff>
      <xdr:row>3</xdr:row>
      <xdr:rowOff>18574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7625"/>
          <a:ext cx="2447925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>
    <outlinePr applyStyles="0"/>
  </sheetPr>
  <dimension ref="A1:Z13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D2" sqref="D2:E2"/>
    </sheetView>
  </sheetViews>
  <sheetFormatPr baseColWidth="10" defaultColWidth="11.42578125" defaultRowHeight="15" x14ac:dyDescent="0.25"/>
  <cols>
    <col min="1" max="1" width="5.7109375" customWidth="1" style="2"/>
    <col min="2" max="2" width="8.140625" customWidth="1" style="4"/>
    <col min="3" max="3" width="35.42578125" customWidth="1" style="5"/>
    <col min="4" max="4" width="24.28515625" customWidth="1" style="5"/>
    <col min="5" max="6" width="23.28515625" customWidth="1" style="7"/>
    <col min="7" max="9" width="40.7109375" customWidth="1" style="7"/>
    <col min="10" max="10" bestFit="1" width="20.42578125" customWidth="1" style="1"/>
    <col min="11" max="12" width="21.140625" customWidth="1" style="9"/>
    <col min="13" max="13" bestFit="1" width="14.140625" customWidth="1" style="4"/>
    <col min="14" max="14" width="25.7109375" customWidth="1" style="4"/>
    <col min="15" max="15" bestFit="1" width="22.85546875" customWidth="1" style="4"/>
    <col min="16" max="16" width="13.5703125" customWidth="1" style="4"/>
    <col min="17" max="17" bestFit="1" width="23.85546875" customWidth="1" style="4"/>
    <col min="18" max="18" bestFit="1" width="13.5703125" customWidth="1" style="4"/>
    <col min="19" max="19" bestFit="1" width="15.7109375" customWidth="1" style="4"/>
    <col min="20" max="20" bestFit="1" width="17.5703125" customWidth="1" style="4"/>
    <col min="21" max="22" width="15.7109375" customWidth="1" style="4"/>
    <col min="23" max="24" width="25.7109375" customWidth="1" style="4"/>
    <col min="25" max="25" width="17.140625" customWidth="1" style="4"/>
  </cols>
  <sheetData>
    <row r="1">
      <c r="A1" s="3"/>
    </row>
    <row r="2" ht="18.75">
      <c r="A2" s="3"/>
      <c r="C2" s="6"/>
      <c r="D2" s="27" t="s">
        <v>0</v>
      </c>
      <c r="E2" s="27"/>
      <c r="F2" s="8"/>
      <c r="G2" s="8"/>
      <c r="H2" s="8"/>
    </row>
    <row r="3" ht="15.75">
      <c r="A3" s="3"/>
    </row>
    <row r="4">
      <c r="A4" s="3"/>
      <c r="C4" s="14" t="s">
        <v>1</v>
      </c>
      <c r="D4" s="25" t="s">
        <v>2</v>
      </c>
      <c r="E4" s="26"/>
    </row>
    <row r="5" s="4" customFormat="1">
      <c r="C5" s="13" t="s">
        <v>3</v>
      </c>
      <c r="D5" s="28" t="s">
        <v>4</v>
      </c>
      <c r="E5" s="29"/>
      <c r="F5" s="7"/>
      <c r="G5" s="7"/>
      <c r="H5" s="7"/>
      <c r="I5" s="7"/>
      <c r="K5" s="9"/>
      <c r="L5" s="9"/>
    </row>
    <row r="6" ht="15.75"/>
    <row r="7">
      <c r="A7" s="4"/>
      <c r="B7" s="15" t="s">
        <v>3</v>
      </c>
      <c r="C7" s="16" t="s">
        <v>5</v>
      </c>
      <c r="D7" s="16" t="s">
        <v>6</v>
      </c>
      <c r="E7" s="17" t="s">
        <v>7</v>
      </c>
      <c r="F7" s="15" t="s">
        <v>8</v>
      </c>
      <c r="G7" s="15" t="s">
        <v>9</v>
      </c>
      <c r="H7" s="15" t="s">
        <v>10</v>
      </c>
      <c r="I7" s="15" t="s">
        <v>11</v>
      </c>
      <c r="J7" s="17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  <c r="P7" s="15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5" t="s">
        <v>23</v>
      </c>
      <c r="V7" s="15" t="s">
        <v>24</v>
      </c>
      <c r="W7" s="18" t="s">
        <v>25</v>
      </c>
      <c r="X7" s="18" t="s">
        <v>26</v>
      </c>
      <c r="Y7" s="18"/>
    </row>
    <row r="8">
      <c r="B8" s="30" t="s">
        <v>27</v>
      </c>
      <c r="C8" s="31">
        <f>"862894021874964"</f>
      </c>
      <c r="D8" s="32">
        <f>=DATE(2024,11,08)</f>
      </c>
      <c r="E8" s="33">
        <f>=DATE(1900,1,0) + TIME(17,34,00)</f>
      </c>
      <c r="F8" s="11" t="s">
        <v>27</v>
      </c>
      <c r="G8" s="11" t="s">
        <v>28</v>
      </c>
      <c r="H8" s="11" t="s">
        <v>29</v>
      </c>
      <c r="I8" s="11" t="s">
        <v>27</v>
      </c>
      <c r="J8" s="11" t="s">
        <v>27</v>
      </c>
      <c r="K8" s="32">
        <f>=DATE(1969,12,31)</f>
      </c>
      <c r="L8" s="33">
        <f>=DATE(1900,1,0) + TIME(18,00,00)</f>
      </c>
      <c r="M8" s="11">
        <f>=20</f>
      </c>
      <c r="N8" s="11" t="s">
        <v>30</v>
      </c>
      <c r="O8" s="31">
        <f>"862894021874964"</f>
      </c>
      <c r="P8" s="11" t="s">
        <v>27</v>
      </c>
      <c r="Q8" s="31">
        <f>"862894021874964"</f>
      </c>
      <c r="R8" s="11">
        <f>=80</f>
      </c>
      <c r="S8" s="11">
        <f>=0</f>
      </c>
      <c r="T8" s="11" t="s">
        <v>27</v>
      </c>
      <c r="U8" s="11">
        <f>=25.65717</f>
      </c>
      <c r="V8" s="11">
        <f>=-100.389598</f>
      </c>
      <c r="W8" s="23" t="s">
        <v>27</v>
      </c>
      <c r="X8" s="23" t="s">
        <v>27</v>
      </c>
      <c r="Y8" s="19" t="s">
        <v>31</v>
      </c>
      <c r="Z8" s="0" t="s">
        <v>32</v>
      </c>
    </row>
    <row r="9">
      <c r="B9" s="34" t="s">
        <v>27</v>
      </c>
      <c r="C9" s="35">
        <f>"9000000015"</f>
      </c>
      <c r="D9" s="36">
        <f>=DATE(2024,10,23)</f>
      </c>
      <c r="E9" s="37">
        <f>=DATE(1900,1,0) + TIME(14,36,00)</f>
      </c>
      <c r="F9" s="12" t="s">
        <v>27</v>
      </c>
      <c r="G9" s="12" t="s">
        <v>33</v>
      </c>
      <c r="H9" s="12" t="s">
        <v>29</v>
      </c>
      <c r="I9" s="12" t="s">
        <v>27</v>
      </c>
      <c r="J9" s="12" t="s">
        <v>27</v>
      </c>
      <c r="K9" s="36">
        <f>=DATE(1969,12,31)</f>
      </c>
      <c r="L9" s="37">
        <f>=DATE(1900,1,0) + TIME(18,00,00)</f>
      </c>
      <c r="M9" s="12">
        <f>=12</f>
      </c>
      <c r="N9" s="12" t="s">
        <v>30</v>
      </c>
      <c r="O9" s="35">
        <f>"9000000015"</f>
      </c>
      <c r="P9" s="12" t="s">
        <v>27</v>
      </c>
      <c r="Q9" s="35">
        <f>"9000000015"</f>
      </c>
      <c r="R9" s="12">
        <f>=0</f>
      </c>
      <c r="S9" s="12">
        <f>=0</f>
      </c>
      <c r="T9" s="12" t="s">
        <v>27</v>
      </c>
      <c r="U9" s="12">
        <f>=25.657143</f>
      </c>
      <c r="V9" s="12">
        <f>=-100.389565</f>
      </c>
      <c r="W9" s="24" t="s">
        <v>27</v>
      </c>
      <c r="X9" s="24" t="s">
        <v>27</v>
      </c>
      <c r="Y9" s="20" t="s">
        <v>34</v>
      </c>
      <c r="Z9" s="0" t="s">
        <v>32</v>
      </c>
    </row>
    <row r="10" ht="15.75"/>
    <row r="11">
      <c r="C11" s="21" t="s">
        <v>35</v>
      </c>
      <c r="D11" s="22">
        <f>COUNTA(C8:C9)</f>
        <v>2</v>
      </c>
    </row>
    <row r="13">
      <c r="C13" s="10"/>
    </row>
  </sheetData>
  <autoFilter ref="C7:Y7"/>
  <mergeCells>
    <mergeCell ref="D4:E4"/>
    <mergeCell ref="D2:E2"/>
    <mergeCell ref="D5:E5"/>
  </mergeCells>
  <conditionalFormatting sqref="B8">
    <cfRule priority="1" type="expression" dxfId="0">
      <formula>MOD(ROW(),1) = 0</formula>
    </cfRule>
  </conditionalFormatting>
  <conditionalFormatting sqref="B9">
    <cfRule priority="2" type="expression" dxfId="0">
      <formula>MOD(ROW(),1)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GlobalTrackCloud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Mind</cp:lastModifiedBy>
  <dcterms:created xsi:type="dcterms:W3CDTF">2011-08-05T17:03:31Z</dcterms:created>
  <dcterms:modified xsi:type="dcterms:W3CDTF">2018-11-21T01:22:34Z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