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42E1653-83A6-4920-9E06-199EADA16F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Modulo de Combustible" sheetId="3" r:id="rId1"/>
  </sheets>
  <definedNames>
    <definedName name="_xlnm._FilterDatabase" localSheetId="0" hidden="1">'Reporte Modulo de Combustible'!$B$8:$K$8</definedName>
  </definedNames>
  <calcPr calcId="181029" fullCalcOnLoad="1"/>
</workbook>
</file>

<file path=xl/sharedStrings.xml><?xml version="1.0" encoding="utf-8"?>
<sst xmlns="http://schemas.openxmlformats.org/spreadsheetml/2006/main" count="25" uniqueCount="25">
  <si>
    <t>Reporte de Modulo de Combustible</t>
  </si>
  <si>
    <t>Empresa</t>
  </si>
  <si>
    <t>GLOBALTRACK INTEGRACION</t>
  </si>
  <si>
    <t>Fecha Inicio</t>
  </si>
  <si>
    <t>27/01/2025 11:15 AM</t>
  </si>
  <si>
    <t>Fecha Fin</t>
  </si>
  <si>
    <t>28/01/2025 10:30 PM</t>
  </si>
  <si>
    <t>Unidad</t>
  </si>
  <si>
    <t>Fecha</t>
  </si>
  <si>
    <t>Hora</t>
  </si>
  <si>
    <t>Litros Sensor 1</t>
  </si>
  <si>
    <t>Litros Sensor 2</t>
  </si>
  <si>
    <t>Litros Total</t>
  </si>
  <si>
    <t>% Llenado</t>
  </si>
  <si>
    <t>Velocidad km/h</t>
  </si>
  <si>
    <t>Altitud</t>
  </si>
  <si>
    <t>Ubicación</t>
  </si>
  <si>
    <t>382.36</t>
  </si>
  <si>
    <t>373.08</t>
  </si>
  <si>
    <t>755.44</t>
  </si>
  <si>
    <t>0</t>
  </si>
  <si>
    <t>558</t>
  </si>
  <si>
    <t>En trabajo, Monterrey, Nuevo León</t>
  </si>
  <si>
    <t/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</si>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</sst>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text"/>
    <numFmt numFmtId="166" formatCode="dd/mm/yyyy"/>
    <numFmt numFmtId="167" formatCode="hh:mm AM/PM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99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9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164" applyNumberFormat="1" fontId="0" applyFont="1" fillId="2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0" applyFont="1" fillId="3" applyFill="1" borderId="3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0" applyBorder="1" xfId="0" applyProtection="1" applyAlignment="1">
      <alignment horizontal="left" vertical="center"/>
    </xf>
    <xf numFmtId="49" applyNumberFormat="1" fontId="0" applyFont="1" fillId="5" applyFill="1" borderId="5" applyBorder="1" xfId="0" applyProtection="1" applyAlignment="1">
      <alignment horizontal="left"/>
    </xf>
    <xf numFmtId="0" applyNumberFormat="1" fontId="5" applyFont="1" fillId="4" applyFill="1" borderId="1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0" applyNumberFormat="1" fontId="5" applyFont="1" fillId="4" applyFill="1" borderId="7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3" applyFill="1" borderId="4" applyBorder="1" xfId="0" applyProtection="1" applyAlignment="1">
      <alignment horizontal="left"/>
    </xf>
    <xf numFmtId="0" applyNumberFormat="1" fontId="0" applyFont="1" fillId="5" applyFill="1" borderId="6" applyBorder="1" xfId="0" applyProtection="1" applyAlignment="1">
      <alignment horizontal="left"/>
    </xf>
    <xf numFmtId="0" applyNumberFormat="1" fontId="7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165" applyNumberFormat="1" fontId="0" applyFont="1" fillId="3" applyFill="1" borderId="3" applyBorder="1" xfId="0" applyProtection="1" applyAlignment="1">
      <alignment horizontal="left"/>
    </xf>
    <xf numFmtId="166" applyNumberFormat="1" fontId="0" applyFont="1" fillId="3" applyFill="1" borderId="3" applyBorder="1" xfId="0" applyProtection="1" applyAlignment="1">
      <alignment horizontal="left"/>
    </xf>
    <xf numFmtId="167" applyNumberFormat="1" fontId="0" applyFont="1" fillId="3" applyFill="1" borderId="3" applyBorder="1" xfId="0" applyProtection="1" applyAlignment="1">
      <alignment horizontal="left"/>
    </xf>
    <xf numFmtId="165" applyNumberFormat="1" fontId="0" applyFont="1" fillId="5" applyFill="1" borderId="5" applyBorder="1" xfId="0" applyProtection="1" applyAlignment="1">
      <alignment horizontal="left"/>
    </xf>
    <xf numFmtId="166" applyNumberFormat="1" fontId="0" applyFont="1" fillId="5" applyFill="1" borderId="5" applyBorder="1" xfId="0" applyProtection="1" applyAlignment="1">
      <alignment horizontal="left"/>
    </xf>
    <xf numFmtId="167" applyNumberFormat="1" fontId="0" applyFont="1" fillId="5" applyFill="1" borderId="5" applyBorder="1" xfId="0" applyProtection="1" applyAlignment="1">
      <alignment horizontal="left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808080"/>
      <color rgb="FFE0E0E0"/>
      <color rgb="FFC0C0C0"/>
      <color rgb="FF990000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577850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7504168-4E37-428A-B1CA-F2D013E6C03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79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L16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3" width="35.7265625" customWidth="1" style="1"/>
    <col min="4" max="4" bestFit="1" width="18.1796875" customWidth="1" style="1"/>
    <col min="5" max="5" width="18.1796875" customWidth="1" style="1"/>
    <col min="6" max="6" bestFit="1" width="18.1796875" customWidth="1" style="1"/>
    <col min="7" max="7" width="16.81640625" customWidth="1" style="1"/>
    <col min="8" max="8" width="16.453125" customWidth="1" style="1"/>
    <col min="9" max="9" bestFit="1" width="19.453125" customWidth="1" style="1"/>
    <col min="10" max="10" width="14.26953125" customWidth="1" style="1"/>
    <col min="11" max="11" width="68.1796875" customWidth="1" style="1"/>
  </cols>
  <sheetData>
    <row r="2" ht="18.5">
      <c r="B2" s="2"/>
      <c r="C2" s="22" t="s">
        <v>0</v>
      </c>
      <c r="D2" s="22"/>
      <c r="E2" s="21"/>
      <c r="F2" s="12"/>
      <c r="G2" s="12"/>
      <c r="H2" s="12"/>
      <c r="I2" s="12"/>
      <c r="J2" s="12"/>
      <c r="K2" s="4"/>
    </row>
    <row r="3" ht="15"/>
    <row r="4">
      <c r="B4" s="16" t="s">
        <v>1</v>
      </c>
      <c r="C4" s="8" t="s">
        <v>2</v>
      </c>
    </row>
    <row r="5">
      <c r="B5" s="5" t="s">
        <v>3</v>
      </c>
      <c r="C5" s="11" t="s">
        <v>4</v>
      </c>
      <c r="D5" s="13"/>
      <c r="E5" s="13"/>
      <c r="F5" s="13"/>
      <c r="G5" s="13"/>
      <c r="H5" s="13"/>
      <c r="I5" s="3"/>
      <c r="J5" s="3"/>
      <c r="K5" s="3"/>
    </row>
    <row r="6">
      <c r="B6" s="5" t="s">
        <v>5</v>
      </c>
      <c r="C6" s="11" t="s">
        <v>6</v>
      </c>
      <c r="D6" s="13"/>
      <c r="E6" s="13"/>
      <c r="F6" s="13"/>
      <c r="G6" s="13"/>
      <c r="H6" s="13"/>
      <c r="I6" s="3"/>
      <c r="J6" s="3"/>
      <c r="K6" s="3"/>
    </row>
    <row r="7" ht="15"/>
    <row r="8"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10" t="s">
        <v>14</v>
      </c>
      <c r="J8" s="17" t="s">
        <v>15</v>
      </c>
      <c r="K8" s="15" t="s">
        <v>16</v>
      </c>
    </row>
    <row r="9">
      <c r="A9" s="18"/>
      <c r="B9" s="23">
        <f>"863457052251897"</f>
      </c>
      <c r="C9" s="24">
        <f>=DATE(2025,01,28)</f>
      </c>
      <c r="D9" s="25">
        <f>=DATE(1900,1,0) + TIME(11,10,00)</f>
      </c>
      <c r="E9" s="6" t="s">
        <v>17</v>
      </c>
      <c r="F9" s="6" t="s">
        <v>18</v>
      </c>
      <c r="G9" s="6" t="s">
        <v>19</v>
      </c>
      <c r="H9" s="6" t="s">
        <v>20</v>
      </c>
      <c r="I9" s="6" t="s">
        <v>20</v>
      </c>
      <c r="J9" s="6" t="s">
        <v>21</v>
      </c>
      <c r="K9" s="19" t="s">
        <v>22</v>
      </c>
      <c r="L9" s="0" t="s">
        <v>23</v>
      </c>
    </row>
    <row r="10">
      <c r="A10" s="18"/>
      <c r="B10" s="23">
        <f>"863457052251897"</f>
      </c>
      <c r="C10" s="24">
        <f>=DATE(2025,01,28)</f>
      </c>
      <c r="D10" s="25">
        <f>=DATE(1900,1,0) + TIME(11,11,00)</f>
      </c>
      <c r="E10" s="6" t="s">
        <v>17</v>
      </c>
      <c r="F10" s="6" t="s">
        <v>18</v>
      </c>
      <c r="G10" s="6" t="s">
        <v>19</v>
      </c>
      <c r="H10" s="6" t="s">
        <v>20</v>
      </c>
      <c r="I10" s="6" t="s">
        <v>20</v>
      </c>
      <c r="J10" s="6" t="s">
        <v>21</v>
      </c>
      <c r="K10" s="19" t="s">
        <v>22</v>
      </c>
      <c r="L10" s="0" t="s">
        <v>23</v>
      </c>
    </row>
    <row r="11">
      <c r="A11" s="18"/>
      <c r="B11" s="23">
        <f>"863457052251897"</f>
      </c>
      <c r="C11" s="24">
        <f>=DATE(2025,01,28)</f>
      </c>
      <c r="D11" s="25">
        <f>=DATE(1900,1,0) + TIME(11,12,00)</f>
      </c>
      <c r="E11" s="6" t="s">
        <v>17</v>
      </c>
      <c r="F11" s="6" t="s">
        <v>18</v>
      </c>
      <c r="G11" s="6" t="s">
        <v>19</v>
      </c>
      <c r="H11" s="6" t="s">
        <v>20</v>
      </c>
      <c r="I11" s="6" t="s">
        <v>20</v>
      </c>
      <c r="J11" s="6" t="s">
        <v>21</v>
      </c>
      <c r="K11" s="19" t="s">
        <v>22</v>
      </c>
      <c r="L11" s="0" t="s">
        <v>23</v>
      </c>
    </row>
    <row r="12">
      <c r="A12" s="18"/>
      <c r="B12" s="23">
        <f>"863457052251897"</f>
      </c>
      <c r="C12" s="24">
        <f>=DATE(2025,01,28)</f>
      </c>
      <c r="D12" s="25">
        <f>=DATE(1900,1,0) + TIME(11,13,00)</f>
      </c>
      <c r="E12" s="6" t="s">
        <v>17</v>
      </c>
      <c r="F12" s="6" t="s">
        <v>18</v>
      </c>
      <c r="G12" s="6" t="s">
        <v>19</v>
      </c>
      <c r="H12" s="6" t="s">
        <v>20</v>
      </c>
      <c r="I12" s="6" t="s">
        <v>20</v>
      </c>
      <c r="J12" s="6" t="s">
        <v>21</v>
      </c>
      <c r="K12" s="19" t="s">
        <v>22</v>
      </c>
      <c r="L12" s="0" t="s">
        <v>23</v>
      </c>
    </row>
    <row r="13">
      <c r="A13" s="18"/>
      <c r="B13" s="23">
        <f>"863457052251897"</f>
      </c>
      <c r="C13" s="24">
        <f>=DATE(2025,01,28)</f>
      </c>
      <c r="D13" s="25">
        <f>=DATE(1900,1,0) + TIME(11,14,00)</f>
      </c>
      <c r="E13" s="6" t="s">
        <v>17</v>
      </c>
      <c r="F13" s="6" t="s">
        <v>18</v>
      </c>
      <c r="G13" s="6" t="s">
        <v>19</v>
      </c>
      <c r="H13" s="6" t="s">
        <v>20</v>
      </c>
      <c r="I13" s="6" t="s">
        <v>20</v>
      </c>
      <c r="J13" s="6" t="s">
        <v>21</v>
      </c>
      <c r="K13" s="19" t="s">
        <v>22</v>
      </c>
      <c r="L13" s="0" t="s">
        <v>23</v>
      </c>
    </row>
    <row r="14">
      <c r="A14" s="18"/>
      <c r="B14" s="26">
        <f>"863457052251897"</f>
      </c>
      <c r="C14" s="27">
        <f>=DATE(2025,01,28)</f>
      </c>
      <c r="D14" s="28">
        <f>=DATE(1900,1,0) + TIME(11,15,00)</f>
      </c>
      <c r="E14" s="14" t="s">
        <v>17</v>
      </c>
      <c r="F14" s="14" t="s">
        <v>18</v>
      </c>
      <c r="G14" s="14" t="s">
        <v>19</v>
      </c>
      <c r="H14" s="14" t="s">
        <v>20</v>
      </c>
      <c r="I14" s="14" t="s">
        <v>20</v>
      </c>
      <c r="J14" s="14" t="s">
        <v>21</v>
      </c>
      <c r="K14" s="20" t="s">
        <v>22</v>
      </c>
      <c r="L14" s="0" t="s">
        <v>23</v>
      </c>
    </row>
    <row r="15" ht="15"/>
    <row r="16">
      <c r="B16" s="7" t="s">
        <v>24</v>
      </c>
      <c r="C16" s="8">
        <f>COUNTA(B9:B14)</f>
        <v>2</v>
      </c>
      <c r="D16" s="13"/>
      <c r="E16" s="13"/>
      <c r="F16" s="13"/>
      <c r="G16" s="13"/>
      <c r="H16" s="13"/>
      <c r="I16" s="3"/>
      <c r="J16" s="3"/>
      <c r="K16" s="3"/>
    </row>
  </sheetData>
  <autoFilter ref="B8:K8" xr:uid="{00000000-0009-0000-0000-000000000000}"/>
  <mergeCells>
    <mergeCell ref="C2:D2"/>
  </mergeCells>
  <conditionalFormatting sqref="B9:K14">
    <cfRule priority="1" type="expression" dxfId="0">
      <formula>MOD(ROW(),2) &gt;= 1</formula>
    </cfRule>
    <cfRule priority="2" type="expression" dxfId="1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Modulo de Combustible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2024-12-01T20:33:36Z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