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<sst xmlns="http://schemas.openxmlformats.org/spreadsheetml/2006/main" count="20" uniqueCount="20">
  <si>
    <t>Reporte Dashboard Unidad</t>
  </si>
  <si>
    <t>Empresa</t>
  </si>
  <si>
    <t>INTERNACIONAL TRACK DE MEXICO (Global)</t>
  </si>
  <si>
    <t>Flotilla</t>
  </si>
  <si>
    <t>NUEVA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</si>
  <si>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</si>
  <si>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</si>
  <si>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</si>
  <si>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</si>
  <si>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</si>
  <si>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</si>
  <si>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</si>
  <si>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</si>
  <si>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</si>
  <si>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Activo</t>
  </si>
  <si>
    <t>En Movimiento</t>
  </si>
  <si>
    <t xml:space="preserve"> </t>
  </si>
  <si>
    <t>21d-17h-39m parado</t>
  </si>
  <si>
    <t>Parado más de 24hrs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</si>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</sst>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20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En Movimiento"/>
        <s v="Parado más de 24hr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3">
        <item x="0"/>
        <item x="1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22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"862894021874964"</f>
      </c>
      <c r="C10" s="24">
        <f>=DATE(2024,11,08)</f>
      </c>
      <c r="D10" s="25">
        <f>=DATE(1900,1,0) + TIME(17,34,00)</f>
      </c>
      <c r="E10" s="15" t="s">
        <v>14</v>
      </c>
      <c r="F10" s="7" t="s">
        <v>15</v>
      </c>
      <c r="G10" s="0" t="s">
        <v>16</v>
      </c>
    </row>
    <row r="11">
      <c r="B11" s="23">
        <f>"9000000015"</f>
      </c>
      <c r="C11" s="24">
        <f>=DATE(2024,10,23)</f>
      </c>
      <c r="D11" s="25">
        <f>=DATE(1900,1,0) + TIME(14,36,00)</f>
      </c>
      <c r="E11" s="15" t="s">
        <v>14</v>
      </c>
      <c r="F11" s="7" t="s">
        <v>15</v>
      </c>
      <c r="G11" s="0" t="s">
        <v>16</v>
      </c>
    </row>
    <row r="12">
      <c r="B12" s="23">
        <f>"800000000001000"</f>
      </c>
      <c r="C12" s="24">
        <f>=DATE(2024,12,11)</f>
      </c>
      <c r="D12" s="25">
        <f>=DATE(1900,1,0) + TIME(17,31,00)</f>
      </c>
      <c r="E12" s="15" t="s">
        <v>14</v>
      </c>
      <c r="F12" s="7" t="s">
        <v>15</v>
      </c>
      <c r="G12" s="0" t="s">
        <v>16</v>
      </c>
    </row>
    <row r="13">
      <c r="B13" s="23">
        <f>"800000000001001"</f>
      </c>
      <c r="C13" s="24">
        <f>=DATE(2025,01,07)</f>
      </c>
      <c r="D13" s="25">
        <f>=DATE(1900,1,0) + TIME(13,15,00)</f>
      </c>
      <c r="E13" s="15" t="s">
        <v>14</v>
      </c>
      <c r="F13" s="7" t="s">
        <v>15</v>
      </c>
      <c r="G13" s="0" t="s">
        <v>16</v>
      </c>
    </row>
    <row r="14">
      <c r="B14" s="23">
        <f>"800000000001002"</f>
      </c>
      <c r="C14" s="24">
        <f>=DATE(2024,12,11)</f>
      </c>
      <c r="D14" s="25">
        <f>=DATE(1900,1,0) + TIME(17,31,00)</f>
      </c>
      <c r="E14" s="15" t="s">
        <v>14</v>
      </c>
      <c r="F14" s="7" t="s">
        <v>15</v>
      </c>
      <c r="G14" s="0" t="s">
        <v>16</v>
      </c>
    </row>
    <row r="15">
      <c r="B15" s="23">
        <f>"800000000001009"</f>
      </c>
      <c r="C15" s="24">
        <f>=DATE(2024,12,11)</f>
      </c>
      <c r="D15" s="25">
        <f>=DATE(1900,1,0) + TIME(17,31,00)</f>
      </c>
      <c r="E15" s="15" t="s">
        <v>14</v>
      </c>
      <c r="F15" s="7" t="s">
        <v>15</v>
      </c>
      <c r="G15" s="0" t="s">
        <v>16</v>
      </c>
    </row>
    <row r="16">
      <c r="B16" s="23">
        <f>"9000000016"</f>
      </c>
      <c r="C16" s="24">
        <f>=DATE(2024,11,28)</f>
      </c>
      <c r="D16" s="25">
        <f>=DATE(1900,1,0) + TIME(16,30,00)</f>
      </c>
      <c r="E16" s="15" t="s">
        <v>14</v>
      </c>
      <c r="F16" s="7" t="s">
        <v>15</v>
      </c>
      <c r="G16" s="0" t="s">
        <v>16</v>
      </c>
    </row>
    <row r="17">
      <c r="B17" s="23">
        <f>"9000000017"</f>
      </c>
      <c r="C17" s="24">
        <f>=DATE(2024,11,28)</f>
      </c>
      <c r="D17" s="25">
        <f>=DATE(1900,1,0) + TIME(16,30,00)</f>
      </c>
      <c r="E17" s="15" t="s">
        <v>14</v>
      </c>
      <c r="F17" s="7" t="s">
        <v>15</v>
      </c>
      <c r="G17" s="0" t="s">
        <v>16</v>
      </c>
    </row>
    <row r="18">
      <c r="B18" s="23">
        <f>"9000000018"</f>
      </c>
      <c r="C18" s="24">
        <f>=DATE(2024,11,28)</f>
      </c>
      <c r="D18" s="25">
        <f>=DATE(1900,1,0) + TIME(16,30,00)</f>
      </c>
      <c r="E18" s="15" t="s">
        <v>14</v>
      </c>
      <c r="F18" s="7" t="s">
        <v>15</v>
      </c>
      <c r="G18" s="0" t="s">
        <v>16</v>
      </c>
    </row>
    <row r="19">
      <c r="B19" s="23">
        <f>"868589060360271"</f>
      </c>
      <c r="C19" s="24">
        <f>=DATE(2024,12,20)</f>
      </c>
      <c r="D19" s="25">
        <f>=DATE(1900,1,0) + TIME(10,15,00)</f>
      </c>
      <c r="E19" s="15" t="s">
        <v>17</v>
      </c>
      <c r="F19" s="7" t="s">
        <v>18</v>
      </c>
      <c r="G19" s="0" t="s">
        <v>16</v>
      </c>
    </row>
    <row r="20">
      <c r="B20" s="26">
        <f>"860060030040043"</f>
      </c>
      <c r="C20" s="27">
        <f>=DATE(2025,01,07)</f>
      </c>
      <c r="D20" s="28">
        <f>=DATE(1900,1,0) + TIME(15,35,00)</f>
      </c>
      <c r="E20" s="8" t="s">
        <v>14</v>
      </c>
      <c r="F20" s="9" t="s">
        <v>15</v>
      </c>
      <c r="G20" s="0" t="s">
        <v>16</v>
      </c>
    </row>
    <row r="21" ht="15"/>
    <row r="22">
      <c r="B22" s="3" t="s">
        <v>19</v>
      </c>
      <c r="C22" s="16">
        <f>COUNTA(B10:B20)</f>
        <v>2</v>
      </c>
      <c r="F22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20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