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568EF74-8434-4B6F-8953-88EBEE60E9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Tiempo On-Off" sheetId="3" r:id="rId1"/>
  </sheets>
  <definedNames>
    <definedName name="_xlnm._FilterDatabase" localSheetId="0" hidden="1">'Reporte De Tiempo On-Off'!$B$10:$K$13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<sst xmlns="http://schemas.openxmlformats.org/spreadsheetml/2006/main" count="31" uniqueCount="31">
  <si>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Reporte De Tiempo On/Off</t>
  </si>
  <si>
    <t>Unidad</t>
  </si>
  <si>
    <t>863457050853181</t>
  </si>
  <si>
    <t>Fecha Inicio</t>
  </si>
  <si>
    <t>07/01/2025 09:05 AM</t>
  </si>
  <si>
    <t>Fecha Fin</t>
  </si>
  <si>
    <t>09/01/2025 02:30 AM</t>
  </si>
  <si>
    <t>Kilometros Recorridos</t>
  </si>
  <si>
    <t>0 kms</t>
  </si>
  <si>
    <t>Consumo Estimado</t>
  </si>
  <si>
    <t>0</t>
  </si>
  <si>
    <t>Fecha/Hora Inicio</t>
  </si>
  <si>
    <t>Fecha/Hora Parada</t>
  </si>
  <si>
    <t>Duración</t>
  </si>
  <si>
    <t>Km Conducidos</t>
  </si>
  <si>
    <t>Latitud / Longitud</t>
  </si>
  <si>
    <t>Odómetro Km</t>
  </si>
  <si>
    <t>Sitio</t>
  </si>
  <si>
    <t>Dirección</t>
  </si>
  <si>
    <t>Paro Con Motor Encendido</t>
  </si>
  <si>
    <t>Tiempo Detenido</t>
  </si>
  <si>
    <t>2025/01/08 03:16 PM</t>
  </si>
  <si>
    <t>25.700877 / -100.35079</t>
  </si>
  <si>
    <t>2.8</t>
  </si>
  <si>
    <t>Al Noroeste , a 12.783 kms de SALIDA DE MTY.</t>
  </si>
  <si>
    <t/>
  </si>
  <si>
    <t xml:space="preserve"> </t>
  </si>
  <si>
    <t>25.70084 / -100.350806</t>
  </si>
  <si>
    <t>Al Noroeste , a 12.78 kms de SALIDA DE MTY.</t>
  </si>
  <si>
    <t>Los Urdiales, Monterrey, Nuevo León, 64430, México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</si>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</sst>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text"/>
    <numFmt numFmtId="166" formatCode="[hh]:mm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/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left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49" applyNumberFormat="1" fontId="4" applyFont="1" fillId="4" applyFill="1" borderId="5" applyBorder="1" xfId="0" applyProtection="1" applyAlignment="1">
      <alignment horizontal="center" vertical="center"/>
    </xf>
    <xf numFmtId="49" applyNumberFormat="1" fontId="1" applyFont="1" fillId="4" applyFill="1" borderId="5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center" vertical="center"/>
    </xf>
    <xf numFmtId="49" applyNumberFormat="1" fontId="1" applyFont="1" fillId="4" applyFill="1" borderId="8" applyBorder="1" xfId="0" applyProtection="1" applyAlignment="1">
      <alignment horizontal="center" vertical="center"/>
    </xf>
    <xf numFmtId="49" applyNumberFormat="1" fontId="1" applyFont="1" fillId="2" applyFill="1" borderId="10" applyBorder="1" xfId="0" applyProtection="1" applyAlignment="1">
      <alignment horizontal="right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0" applyFont="1" fillId="2" applyFill="1" borderId="11" applyBorder="1" xfId="0" applyProtection="1" applyAlignment="1">
      <alignment horizontal="left" vertical="center"/>
    </xf>
    <xf numFmtId="0" applyNumberFormat="1" fontId="0" applyFont="1" fillId="2" applyFill="1" borderId="12" applyBorder="1" xfId="0" applyProtection="1" applyAlignment="1">
      <alignment horizontal="left" vertical="center"/>
    </xf>
    <xf numFmtId="49" applyNumberFormat="1" fontId="0" applyFont="1" fillId="3" applyFill="1" borderId="4" applyBorder="1" xfId="0" applyProtection="1" applyAlignment="1">
      <alignment horizontal="left" vertical="center"/>
    </xf>
    <xf numFmtId="49" applyNumberFormat="1" fontId="0" applyFont="1" fillId="0" applyFill="1" borderId="4" applyBorder="1" xfId="0" applyProtection="1" applyAlignment="1">
      <alignment horizontal="left" vertical="center"/>
    </xf>
    <xf numFmtId="49" applyNumberFormat="1" fontId="0" applyFont="1" fillId="0" applyFill="1" borderId="9" applyBorder="1" xfId="0" applyProtection="1" applyAlignment="1">
      <alignment horizontal="left" vertical="center"/>
    </xf>
    <xf numFmtId="49" applyNumberFormat="1" fontId="0" applyFont="1" fillId="5" applyFill="1" borderId="4" applyBorder="1" xfId="0" applyProtection="1" applyAlignment="1">
      <alignment horizontal="left" vertical="center"/>
    </xf>
    <xf numFmtId="49" applyNumberFormat="1" fontId="0" applyFont="1" fillId="5" applyFill="1" borderId="9" applyBorder="1" xfId="0" applyProtection="1" applyAlignment="1">
      <alignment horizontal="left" vertical="center"/>
    </xf>
    <xf numFmtId="164" applyNumberFormat="1" fontId="1" applyFont="1" fillId="6" applyFill="1" borderId="14" applyBorder="1" xfId="0" applyProtection="1" applyAlignment="1">
      <alignment horizontal="center" vertical="center"/>
    </xf>
    <xf numFmtId="164" applyNumberFormat="1" fontId="1" applyFont="1" fillId="6" applyFill="1" borderId="14" applyBorder="1" xfId="0" applyProtection="1" applyAlignment="1">
      <alignment horizontal="center"/>
    </xf>
    <xf numFmtId="164" applyNumberFormat="1" fontId="1" applyFont="1" fillId="6" applyFill="1" borderId="18" applyBorder="1" xfId="0" applyProtection="1" applyAlignment="1">
      <alignment horizontal="center"/>
    </xf>
    <xf numFmtId="2" applyNumberFormat="1" fontId="0" applyFont="1" fillId="2" applyFill="1" borderId="13" applyBorder="1" xfId="0" applyProtection="1" applyAlignment="1">
      <alignment horizontal="left" vertical="center"/>
    </xf>
    <xf numFmtId="2" applyNumberFormat="1" fontId="0" applyFont="1" fillId="0" applyFill="1" borderId="4" applyBorder="1" xfId="0" applyProtection="1" applyAlignment="1">
      <alignment horizontal="center" vertical="center"/>
    </xf>
    <xf numFmtId="2" applyNumberFormat="1" fontId="0" applyFont="1" fillId="5" applyFill="1" borderId="15" applyBorder="1" xfId="0" applyProtection="1" applyAlignment="1">
      <alignment horizontal="center" vertical="center"/>
    </xf>
    <xf numFmtId="2" applyNumberFormat="1" fontId="1" applyFont="1" fillId="6" applyFill="1" borderId="18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165" applyNumberFormat="1" fontId="0" applyFont="1" fillId="3" applyFill="1" borderId="4" applyBorder="1" xfId="0" applyProtection="1" applyAlignment="1">
      <alignment horizontal="left" vertical="center"/>
    </xf>
    <xf numFmtId="166" applyNumberFormat="1" fontId="0" applyFont="1" fillId="3" applyFill="1" borderId="4" applyBorder="1" xfId="0" applyProtection="1" applyAlignment="1">
      <alignment horizontal="center" vertical="center"/>
    </xf>
    <xf numFmtId="166" applyNumberFormat="1" fontId="0" applyFont="1" fillId="0" applyFill="1" borderId="9" applyBorder="1" xfId="0" applyProtection="1" applyAlignment="1">
      <alignment horizontal="center" vertical="center"/>
    </xf>
    <xf numFmtId="166" applyNumberFormat="1" fontId="0" applyFont="1" fillId="3" applyFill="1" borderId="7" applyBorder="1" xfId="0" applyProtection="1" applyAlignment="1">
      <alignment horizontal="center" vertical="center"/>
    </xf>
    <xf numFmtId="165" applyNumberFormat="1" fontId="0" applyFont="1" fillId="5" applyFill="1" borderId="4" applyBorder="1" xfId="0" applyProtection="1" applyAlignment="1">
      <alignment horizontal="left" vertical="center"/>
    </xf>
    <xf numFmtId="166" applyNumberFormat="1" fontId="0" applyFont="1" fillId="5" applyFill="1" borderId="15" applyBorder="1" xfId="0" applyProtection="1" applyAlignment="1">
      <alignment horizontal="center" vertical="center"/>
    </xf>
    <xf numFmtId="166" applyNumberFormat="1" fontId="0" applyFont="1" fillId="5" applyFill="1" borderId="16" applyBorder="1" xfId="0" applyProtection="1" applyAlignment="1">
      <alignment horizontal="center" vertical="center"/>
    </xf>
    <xf numFmtId="166" applyNumberFormat="1" fontId="0" applyFont="1" fillId="5" applyFill="1" borderId="17" applyBorder="1" xfId="0" applyProtection="1" applyAlignment="1">
      <alignment horizontal="center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CE2A7DD-D139-4415-95CF-38C6AFD3D12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L16"/>
  <sheetViews>
    <sheetView showGridLines="0" tabSelected="1" workbookViewId="0" showRowColHeaders="0">
      <pane xSplit="2" ySplit="10" topLeftCell="C11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3" width="28.54296875" customWidth="1" style="1"/>
    <col min="4" max="5" width="19.7265625" customWidth="1" style="1"/>
    <col min="6" max="9" width="25.7265625" customWidth="1" style="1"/>
    <col min="10" max="10" bestFit="1" width="29.1796875" customWidth="1" style="1"/>
    <col min="11" max="11" bestFit="1" width="20.81640625" customWidth="1"/>
    <col min="12" max="12" bestFit="1" width="16.7265625" customWidth="1"/>
  </cols>
  <sheetData>
    <row r="2" ht="18.5">
      <c r="B2" s="2"/>
      <c r="C2" s="28" t="s">
        <v>0</v>
      </c>
      <c r="D2" s="28"/>
      <c r="E2" s="3"/>
      <c r="F2" s="3"/>
      <c r="G2" s="3"/>
      <c r="H2" s="3"/>
      <c r="I2" s="3"/>
      <c r="J2" s="3"/>
    </row>
    <row r="3" ht="15"/>
    <row r="4">
      <c r="B4" s="5" t="s">
        <v>1</v>
      </c>
      <c r="C4" s="14" t="s">
        <v>2</v>
      </c>
      <c r="D4" s="13"/>
    </row>
    <row r="5">
      <c r="B5" s="12" t="s">
        <v>3</v>
      </c>
      <c r="C5" s="15" t="s">
        <v>4</v>
      </c>
      <c r="D5" s="13"/>
    </row>
    <row r="6">
      <c r="B6" s="12" t="s">
        <v>5</v>
      </c>
      <c r="C6" s="15" t="s">
        <v>6</v>
      </c>
      <c r="D6" s="13"/>
    </row>
    <row r="7">
      <c r="B7" s="12" t="s">
        <v>7</v>
      </c>
      <c r="C7" s="15" t="s">
        <v>8</v>
      </c>
      <c r="D7" s="13"/>
    </row>
    <row r="8">
      <c r="B8" s="4" t="s">
        <v>9</v>
      </c>
      <c r="C8" s="24" t="s">
        <v>10</v>
      </c>
      <c r="D8" s="13"/>
    </row>
    <row r="9" ht="15"/>
    <row r="10">
      <c r="B10" s="8" t="s">
        <v>11</v>
      </c>
      <c r="C10" s="8" t="s">
        <v>12</v>
      </c>
      <c r="D10" s="9" t="s">
        <v>13</v>
      </c>
      <c r="E10" s="9" t="s">
        <v>14</v>
      </c>
      <c r="F10" s="9" t="s">
        <v>15</v>
      </c>
      <c r="G10" s="11" t="s">
        <v>16</v>
      </c>
      <c r="H10" s="11" t="s">
        <v>17</v>
      </c>
      <c r="I10" s="11" t="s">
        <v>18</v>
      </c>
      <c r="J10" s="11" t="s">
        <v>19</v>
      </c>
      <c r="K10" s="10" t="s">
        <v>20</v>
      </c>
    </row>
    <row r="11">
      <c r="B11" s="29">
        <f>"2025/01/08 03:14 PM"</f>
      </c>
      <c r="C11" s="16" t="s">
        <v>21</v>
      </c>
      <c r="D11" s="30">
        <f>=DATE(1900,1,0) + TIME(0,02,00)</f>
      </c>
      <c r="E11" s="25">
        <f>=0</f>
      </c>
      <c r="F11" s="17" t="s">
        <v>22</v>
      </c>
      <c r="G11" s="18" t="s">
        <v>23</v>
      </c>
      <c r="H11" s="18" t="s">
        <v>24</v>
      </c>
      <c r="I11" s="18" t="s">
        <v>25</v>
      </c>
      <c r="J11" s="31">
        <f>=DATE(1900,1,0) + TIME(0,00,00)</f>
      </c>
      <c r="K11" s="32">
        <f>=DATE(1900,1,0) + TIME(0,00,00)</f>
      </c>
      <c r="L11" s="0" t="s">
        <v>26</v>
      </c>
    </row>
    <row r="12">
      <c r="B12" s="29">
        <f>"2025/01/08 03:16 PM"</f>
      </c>
      <c r="C12" s="16" t="s">
        <v>21</v>
      </c>
      <c r="D12" s="30">
        <f>=DATE(1900,1,0) + TIME(0,00,00)</f>
      </c>
      <c r="E12" s="25">
        <f>=0</f>
      </c>
      <c r="F12" s="17" t="s">
        <v>22</v>
      </c>
      <c r="G12" s="18" t="s">
        <v>23</v>
      </c>
      <c r="H12" s="18" t="s">
        <v>24</v>
      </c>
      <c r="I12" s="18" t="s">
        <v>25</v>
      </c>
      <c r="J12" s="31">
        <f>=DATE(1900,1,0) + TIME(0,00,00)</f>
      </c>
      <c r="K12" s="32">
        <f>=DATE(1900,1,0) + TIME(0,00,00)</f>
      </c>
      <c r="L12" s="0" t="s">
        <v>26</v>
      </c>
    </row>
    <row r="13">
      <c r="B13" s="33">
        <f>"2025/01/08 03:16 PM"</f>
      </c>
      <c r="C13" s="19" t="s">
        <v>25</v>
      </c>
      <c r="D13" s="34">
        <f>=DATE(1900,1,0) + TIME(0,47,00)</f>
      </c>
      <c r="E13" s="26">
        <f>=0</f>
      </c>
      <c r="F13" s="19" t="s">
        <v>27</v>
      </c>
      <c r="G13" s="20" t="s">
        <v>23</v>
      </c>
      <c r="H13" s="20" t="s">
        <v>28</v>
      </c>
      <c r="I13" s="20" t="s">
        <v>29</v>
      </c>
      <c r="J13" s="35">
        <f>=DATE(1900,1,0) + TIME(0,00,00)</f>
      </c>
      <c r="K13" s="36">
        <f>=DATE(1900,1,0) + TIME(0,00,00)</f>
      </c>
      <c r="L13" s="0" t="s">
        <v>26</v>
      </c>
    </row>
    <row r="14">
      <c r="D14" s="21">
        <f>SUM(D11:D13)</f>
        <v>0.034722222222222224</v>
      </c>
      <c r="E14" s="27">
        <f>SUM(E11:E13)</f>
        <v>10.6</v>
      </c>
      <c r="J14" s="22">
        <f>SUM(J11:J13)</f>
        <v>0.012499999999999999</v>
      </c>
      <c r="K14" s="23">
        <f>SUM(K11:K13)</f>
        <v>0.9424884259259261</v>
      </c>
    </row>
    <row r="15" ht="15"/>
    <row r="16">
      <c r="B16" s="6" t="s">
        <v>30</v>
      </c>
      <c r="C16" s="7">
        <f>COUNTA(B11:B13)</f>
        <v>2</v>
      </c>
    </row>
  </sheetData>
  <autoFilter ref="B10:K13" xr:uid="{00000000-0009-0000-0000-000000000000}"/>
  <mergeCells>
    <mergeCell ref="C2:D2"/>
  </mergeCells>
  <conditionalFormatting sqref="B11:K13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Tiempo On-Off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2024-12-01T20:48:19Z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